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4" i="1"/>
  <c r="L184" l="1"/>
  <c r="H127"/>
  <c r="G127"/>
  <c r="L165"/>
  <c r="J165"/>
  <c r="I165"/>
  <c r="H165"/>
  <c r="G165"/>
  <c r="F165"/>
  <c r="L146"/>
  <c r="J146"/>
  <c r="I146"/>
  <c r="H146"/>
  <c r="G146"/>
  <c r="F146"/>
  <c r="L127"/>
  <c r="J127"/>
  <c r="I127"/>
  <c r="F127"/>
  <c r="L108"/>
  <c r="J108"/>
  <c r="I108"/>
  <c r="H108"/>
  <c r="G108"/>
  <c r="F108"/>
  <c r="J51"/>
  <c r="L13"/>
  <c r="B195" l="1"/>
  <c r="A195"/>
  <c r="L194"/>
  <c r="J194"/>
  <c r="I194"/>
  <c r="H194"/>
  <c r="G194"/>
  <c r="F194"/>
  <c r="B185"/>
  <c r="A185"/>
  <c r="L195"/>
  <c r="J184"/>
  <c r="J195" s="1"/>
  <c r="I184"/>
  <c r="I195" s="1"/>
  <c r="H184"/>
  <c r="H195" s="1"/>
  <c r="G184"/>
  <c r="G195" s="1"/>
  <c r="F195"/>
  <c r="B176"/>
  <c r="A176"/>
  <c r="L175"/>
  <c r="J175"/>
  <c r="I175"/>
  <c r="H175"/>
  <c r="G175"/>
  <c r="F175"/>
  <c r="B166"/>
  <c r="A166"/>
  <c r="L176"/>
  <c r="J176"/>
  <c r="I176"/>
  <c r="H176"/>
  <c r="G176"/>
  <c r="F176"/>
  <c r="B157"/>
  <c r="A157"/>
  <c r="L156"/>
  <c r="J156"/>
  <c r="I156"/>
  <c r="H156"/>
  <c r="G156"/>
  <c r="F156"/>
  <c r="B147"/>
  <c r="A147"/>
  <c r="L157"/>
  <c r="J157"/>
  <c r="I157"/>
  <c r="H157"/>
  <c r="G157"/>
  <c r="F157"/>
  <c r="B138"/>
  <c r="A138"/>
  <c r="L137"/>
  <c r="J137"/>
  <c r="I137"/>
  <c r="H137"/>
  <c r="G137"/>
  <c r="F137"/>
  <c r="B128"/>
  <c r="A128"/>
  <c r="L138"/>
  <c r="J138"/>
  <c r="I138"/>
  <c r="H138"/>
  <c r="G138"/>
  <c r="F138"/>
  <c r="B119"/>
  <c r="A119"/>
  <c r="L118"/>
  <c r="J118"/>
  <c r="I118"/>
  <c r="H118"/>
  <c r="G118"/>
  <c r="F118"/>
  <c r="B109"/>
  <c r="A109"/>
  <c r="L119"/>
  <c r="J119"/>
  <c r="I119"/>
  <c r="H119"/>
  <c r="G119"/>
  <c r="F119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62"/>
  <c r="I5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F32"/>
  <c r="B24"/>
  <c r="A24"/>
  <c r="L23"/>
  <c r="L24" s="1"/>
  <c r="J23"/>
  <c r="I23"/>
  <c r="H23"/>
  <c r="G23"/>
  <c r="F23"/>
  <c r="B14"/>
  <c r="A14"/>
  <c r="J13"/>
  <c r="I13"/>
  <c r="H13"/>
  <c r="G13"/>
  <c r="F13"/>
  <c r="L62" l="1"/>
  <c r="I62"/>
  <c r="G43"/>
  <c r="F43"/>
  <c r="L196"/>
  <c r="J24"/>
  <c r="J196" s="1"/>
  <c r="I24"/>
  <c r="G24"/>
  <c r="F24"/>
  <c r="H24"/>
  <c r="H196" s="1"/>
  <c r="I196" l="1"/>
  <c r="G196"/>
  <c r="F196"/>
</calcChain>
</file>

<file path=xl/sharedStrings.xml><?xml version="1.0" encoding="utf-8"?>
<sst xmlns="http://schemas.openxmlformats.org/spreadsheetml/2006/main" count="258" uniqueCount="73">
  <si>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</si>
  <si>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</si>
  <si>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</si>
  <si>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</si>
  <si>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</si>
  <si>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</si>
  <si>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</si>
  <si>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</si>
  <si>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</si>
  <si>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</si>
  <si>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</si>
  <si>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</si>
  <si>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</si>
  <si>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</si>
  <si>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</si>
  <si>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</si>
  <si>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</si>
  <si>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</si>
  <si>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</si>
  <si>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</si>
  <si>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</si>
  <si>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</si>
  <si>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</si>
  <si>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</si>
  <si>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</si>
  <si>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</si>
  <si>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</si>
  <si>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</si>
  <si>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</si>
  <si>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</si>
  <si>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</si>
  <si>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</si>
  <si>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</si>
  <si>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</si>
  <si>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</si>
  <si>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</si>
  <si>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</si>
  <si>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</si>
  <si>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</si>
  <si>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молочная манная с яблоком</t>
  </si>
  <si>
    <t>Кофейный напиток</t>
  </si>
  <si>
    <t>Хлеб пшеничный</t>
  </si>
  <si>
    <t>Масло к блюдам</t>
  </si>
  <si>
    <t>Апельсин</t>
  </si>
  <si>
    <t>Сыр порциями</t>
  </si>
  <si>
    <t>Гуляш мясной</t>
  </si>
  <si>
    <t>Гречка отварная</t>
  </si>
  <si>
    <t>Какао</t>
  </si>
  <si>
    <t>Яблоко</t>
  </si>
  <si>
    <t>Огурец порционно</t>
  </si>
  <si>
    <t>Плов с мясом</t>
  </si>
  <si>
    <t>Чай с сахаром</t>
  </si>
  <si>
    <t>Запеканка творожная со сметанным соусом</t>
  </si>
  <si>
    <t>Суп молочный с крупой</t>
  </si>
  <si>
    <t>Печень по-строгановски</t>
  </si>
  <si>
    <t>Чай с молоком сгущенным</t>
  </si>
  <si>
    <t>Рис припущенный</t>
  </si>
  <si>
    <t>Голубцы ленивые</t>
  </si>
  <si>
    <t>Макароны отварные</t>
  </si>
  <si>
    <t xml:space="preserve">Какао </t>
  </si>
  <si>
    <t>Оладьи из печени</t>
  </si>
  <si>
    <t>Пюре картофельное</t>
  </si>
  <si>
    <t>Компот из свежих фруктов</t>
  </si>
  <si>
    <t>кисломол.</t>
  </si>
  <si>
    <t>Лузянин А.Г</t>
  </si>
  <si>
    <t>Директор СОШ с. Полноват</t>
  </si>
  <si>
    <t>СОШ с. Полноват</t>
  </si>
  <si>
    <t>Чай с лимоном</t>
  </si>
  <si>
    <t>Тефтели в соусе сметанном с томатом</t>
  </si>
  <si>
    <t>Икра кабачковая</t>
  </si>
  <si>
    <t>Салат из кукурузы с яйцом</t>
  </si>
  <si>
    <t>Котлета рыбная</t>
  </si>
  <si>
    <t>Салат из свежих овощей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</si>
</sst>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1" fillId="2" borderId="1" xfId="0" applyFont="1" applyFill="1" applyBorder="1" applyProtection="1">
      <protection locked="0"/>
    </xf>
    <xf numFmtId="0" fontId="2" fillId="4" borderId="1" xfId="0" applyFont="1" applyFill="1" applyBorder="1"/>
    <xf numFmtId="0" fontId="0" fillId="5" borderId="1" xfId="0" applyFill="1" applyBorder="1" applyProtection="1">
      <protection locked="0"/>
    </xf>
    <xf numFmtId="0" fontId="2" fillId="5" borderId="0" xfId="0" applyFont="1" applyFill="1"/>
    <xf numFmtId="0" fontId="11" fillId="5" borderId="1" xfId="0" applyFont="1" applyFill="1" applyBorder="1" applyProtection="1"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6"/>
  <sheetViews>
    <sheetView tabSelected="1" topLeftCell="A169" workbookViewId="0">
      <selection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61" t="s">
        <v>66</v>
      </c>
      <c r="D1" s="62"/>
      <c r="E1" s="62"/>
      <c r="F1" s="3" t="s">
        <v>1</v>
      </c>
      <c r="G1" s="2" t="s">
        <v>2</v>
      </c>
      <c r="H1" s="63" t="s">
        <v>65</v>
      </c>
      <c r="I1" s="63"/>
      <c r="J1" s="63"/>
      <c r="K1" s="63"/>
    </row>
    <row r="2" spans="1:12" ht="18">
      <c r="A2" s="4" t="s">
        <v>3</v>
      </c>
      <c r="C2" s="2"/>
      <c r="G2" s="2" t="s">
        <v>4</v>
      </c>
      <c r="H2" s="63" t="s">
        <v>64</v>
      </c>
      <c r="I2" s="63"/>
      <c r="J2" s="63"/>
      <c r="K2" s="63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9</v>
      </c>
      <c r="I3" s="8">
        <v>1</v>
      </c>
      <c r="J3" s="9">
        <v>2024</v>
      </c>
      <c r="K3" s="10"/>
    </row>
    <row r="4" spans="1:12" ht="13.5" thickBot="1">
      <c r="C4" s="2"/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250</v>
      </c>
      <c r="G6" s="21">
        <v>7.08</v>
      </c>
      <c r="H6" s="21">
        <v>5.08</v>
      </c>
      <c r="I6" s="21">
        <v>44.58</v>
      </c>
      <c r="J6" s="21">
        <v>252</v>
      </c>
      <c r="K6" s="22">
        <v>978</v>
      </c>
      <c r="L6" s="21">
        <v>63.65</v>
      </c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3.5</v>
      </c>
      <c r="H8" s="28">
        <v>1.8</v>
      </c>
      <c r="I8" s="28">
        <v>21.9</v>
      </c>
      <c r="J8" s="28">
        <v>118.2</v>
      </c>
      <c r="K8" s="29">
        <v>1613</v>
      </c>
      <c r="L8" s="28">
        <v>31.4</v>
      </c>
    </row>
    <row r="9" spans="1:12" ht="15">
      <c r="A9" s="23"/>
      <c r="B9" s="24"/>
      <c r="C9" s="25"/>
      <c r="D9" s="30" t="s">
        <v>26</v>
      </c>
      <c r="E9" s="27" t="s">
        <v>41</v>
      </c>
      <c r="F9" s="28">
        <v>50</v>
      </c>
      <c r="G9" s="28">
        <v>3.5</v>
      </c>
      <c r="H9" s="28">
        <v>0.5</v>
      </c>
      <c r="I9" s="28">
        <v>23.4</v>
      </c>
      <c r="J9" s="28">
        <v>111.5</v>
      </c>
      <c r="K9" s="29">
        <v>493</v>
      </c>
      <c r="L9" s="28">
        <v>6.75</v>
      </c>
    </row>
    <row r="10" spans="1:12" ht="15">
      <c r="A10" s="23"/>
      <c r="B10" s="24"/>
      <c r="C10" s="25"/>
      <c r="D10" s="30" t="s">
        <v>27</v>
      </c>
      <c r="E10" s="27" t="s">
        <v>43</v>
      </c>
      <c r="F10" s="28">
        <v>100</v>
      </c>
      <c r="G10" s="28">
        <v>0.7</v>
      </c>
      <c r="H10" s="28">
        <v>0.2</v>
      </c>
      <c r="I10" s="28">
        <v>6</v>
      </c>
      <c r="J10" s="28">
        <v>28</v>
      </c>
      <c r="K10" s="29">
        <v>914</v>
      </c>
      <c r="L10" s="28">
        <v>38</v>
      </c>
    </row>
    <row r="11" spans="1:12" ht="15">
      <c r="A11" s="23"/>
      <c r="B11" s="24"/>
      <c r="C11" s="25"/>
      <c r="D11" s="55" t="s">
        <v>63</v>
      </c>
      <c r="E11" s="27" t="s">
        <v>42</v>
      </c>
      <c r="F11" s="28">
        <v>5</v>
      </c>
      <c r="G11" s="28">
        <v>0</v>
      </c>
      <c r="H11" s="28">
        <v>3.6</v>
      </c>
      <c r="I11" s="28">
        <v>0.1</v>
      </c>
      <c r="J11" s="28">
        <v>33.1</v>
      </c>
      <c r="K11" s="29">
        <v>711</v>
      </c>
      <c r="L11" s="28">
        <v>4.2</v>
      </c>
    </row>
    <row r="12" spans="1:12" ht="15">
      <c r="A12" s="23"/>
      <c r="B12" s="24"/>
      <c r="C12" s="25"/>
      <c r="D12" s="55" t="s">
        <v>63</v>
      </c>
      <c r="E12" s="27" t="s">
        <v>44</v>
      </c>
      <c r="F12" s="28">
        <v>15</v>
      </c>
      <c r="G12" s="28">
        <v>3.5</v>
      </c>
      <c r="H12" s="28">
        <v>4.4000000000000004</v>
      </c>
      <c r="I12" s="28">
        <v>0</v>
      </c>
      <c r="J12" s="28">
        <v>53</v>
      </c>
      <c r="K12" s="29">
        <v>1193</v>
      </c>
      <c r="L12" s="28">
        <v>16</v>
      </c>
    </row>
    <row r="13" spans="1:12" ht="15">
      <c r="A13" s="31"/>
      <c r="B13" s="32"/>
      <c r="C13" s="33"/>
      <c r="D13" s="34" t="s">
        <v>28</v>
      </c>
      <c r="E13" s="35"/>
      <c r="F13" s="36">
        <f>SUM(F6:F12)</f>
        <v>620</v>
      </c>
      <c r="G13" s="36">
        <f t="shared" ref="G13:J13" si="0">SUM(G6:G12)</f>
        <v>18.28</v>
      </c>
      <c r="H13" s="36">
        <f t="shared" si="0"/>
        <v>15.58</v>
      </c>
      <c r="I13" s="36">
        <f t="shared" si="0"/>
        <v>95.97999999999999</v>
      </c>
      <c r="J13" s="36">
        <f t="shared" si="0"/>
        <v>595.79999999999995</v>
      </c>
      <c r="K13" s="37"/>
      <c r="L13" s="36">
        <f>SUM(L6:L12)</f>
        <v>160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7" ht="1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7" ht="1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7" ht="1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7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7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7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7" ht="1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 t="shared" ref="L23" si="2">SUM(L14:L22)</f>
        <v>0</v>
      </c>
    </row>
    <row r="24" spans="1:17" ht="15.75" thickBot="1">
      <c r="A24" s="41">
        <f>A6</f>
        <v>1</v>
      </c>
      <c r="B24" s="42">
        <f>B6</f>
        <v>1</v>
      </c>
      <c r="C24" s="58" t="s">
        <v>37</v>
      </c>
      <c r="D24" s="59"/>
      <c r="E24" s="43"/>
      <c r="F24" s="44">
        <f>F13+F23</f>
        <v>620</v>
      </c>
      <c r="G24" s="44">
        <f t="shared" ref="G24:J24" si="3">G13+G23</f>
        <v>18.28</v>
      </c>
      <c r="H24" s="44">
        <f t="shared" si="3"/>
        <v>15.58</v>
      </c>
      <c r="I24" s="44">
        <f t="shared" si="3"/>
        <v>95.97999999999999</v>
      </c>
      <c r="J24" s="44">
        <f t="shared" si="3"/>
        <v>595.79999999999995</v>
      </c>
      <c r="K24" s="44"/>
      <c r="L24" s="44">
        <f t="shared" ref="L24" si="4">L13+L23</f>
        <v>160</v>
      </c>
    </row>
    <row r="25" spans="1:17" ht="15">
      <c r="A25" s="45">
        <v>1</v>
      </c>
      <c r="B25" s="24">
        <v>2</v>
      </c>
      <c r="C25" s="18" t="s">
        <v>23</v>
      </c>
      <c r="D25" s="19" t="s">
        <v>24</v>
      </c>
      <c r="E25" s="27" t="s">
        <v>45</v>
      </c>
      <c r="F25" s="28">
        <v>100</v>
      </c>
      <c r="G25" s="28">
        <v>9.9</v>
      </c>
      <c r="H25" s="28">
        <v>10.6</v>
      </c>
      <c r="I25" s="28">
        <v>9.1999999999999993</v>
      </c>
      <c r="J25" s="28">
        <v>171.2</v>
      </c>
      <c r="K25" s="29">
        <v>591</v>
      </c>
      <c r="L25" s="28">
        <v>82.8</v>
      </c>
    </row>
    <row r="26" spans="1:17" ht="15">
      <c r="A26" s="45"/>
      <c r="B26" s="24"/>
      <c r="C26" s="25"/>
      <c r="D26" s="51" t="s">
        <v>24</v>
      </c>
      <c r="E26" s="27" t="s">
        <v>46</v>
      </c>
      <c r="F26" s="28">
        <v>230</v>
      </c>
      <c r="G26" s="28">
        <v>3.9</v>
      </c>
      <c r="H26" s="28">
        <v>1.7</v>
      </c>
      <c r="I26" s="28">
        <v>19</v>
      </c>
      <c r="J26" s="28">
        <v>164</v>
      </c>
      <c r="K26" s="29">
        <v>412</v>
      </c>
      <c r="L26" s="28">
        <v>32.1</v>
      </c>
      <c r="M26" s="54"/>
      <c r="N26" s="54"/>
      <c r="O26" s="54"/>
      <c r="P26" s="54"/>
      <c r="Q26" s="54"/>
    </row>
    <row r="27" spans="1:17" ht="15">
      <c r="A27" s="45"/>
      <c r="B27" s="24"/>
      <c r="C27" s="25"/>
      <c r="D27" s="30" t="s">
        <v>25</v>
      </c>
      <c r="E27" s="27" t="s">
        <v>47</v>
      </c>
      <c r="F27" s="28">
        <v>200</v>
      </c>
      <c r="G27" s="28">
        <v>3.6</v>
      </c>
      <c r="H27" s="28">
        <v>1.8</v>
      </c>
      <c r="I27" s="28">
        <v>21.9</v>
      </c>
      <c r="J27" s="28">
        <v>118.2</v>
      </c>
      <c r="K27" s="29">
        <v>325</v>
      </c>
      <c r="L27" s="28">
        <v>14.4</v>
      </c>
    </row>
    <row r="28" spans="1:17" ht="15">
      <c r="A28" s="45"/>
      <c r="B28" s="24"/>
      <c r="C28" s="25"/>
      <c r="D28" s="30" t="s">
        <v>26</v>
      </c>
      <c r="E28" s="27" t="s">
        <v>41</v>
      </c>
      <c r="F28" s="28">
        <v>50</v>
      </c>
      <c r="G28" s="28">
        <v>3.5</v>
      </c>
      <c r="H28" s="28">
        <v>0.5</v>
      </c>
      <c r="I28" s="28">
        <v>23.4</v>
      </c>
      <c r="J28" s="28">
        <v>111.5</v>
      </c>
      <c r="K28" s="29">
        <v>493</v>
      </c>
      <c r="L28" s="28">
        <v>6.75</v>
      </c>
    </row>
    <row r="29" spans="1:17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7" ht="15">
      <c r="A30" s="45"/>
      <c r="B30" s="24"/>
      <c r="C30" s="25"/>
      <c r="D30" s="53" t="s">
        <v>30</v>
      </c>
      <c r="E30" s="27" t="s">
        <v>49</v>
      </c>
      <c r="F30" s="28">
        <v>60</v>
      </c>
      <c r="G30" s="28">
        <v>0.42</v>
      </c>
      <c r="H30" s="28">
        <v>0.06</v>
      </c>
      <c r="I30" s="28">
        <v>1.38</v>
      </c>
      <c r="J30" s="28">
        <v>7.92</v>
      </c>
      <c r="K30" s="29">
        <v>71</v>
      </c>
      <c r="L30" s="28">
        <v>23.95</v>
      </c>
      <c r="M30" s="54"/>
      <c r="N30" s="54"/>
      <c r="O30" s="54"/>
    </row>
    <row r="31" spans="1:17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7" ht="15">
      <c r="A32" s="46"/>
      <c r="B32" s="32"/>
      <c r="C32" s="33"/>
      <c r="D32" s="34" t="s">
        <v>28</v>
      </c>
      <c r="E32" s="35"/>
      <c r="F32" s="36">
        <f>SUM(F25:F31)</f>
        <v>640</v>
      </c>
      <c r="G32" s="36">
        <f t="shared" ref="G32:L32" si="5">SUM(G25:G31)</f>
        <v>21.320000000000004</v>
      </c>
      <c r="H32" s="36">
        <f t="shared" si="5"/>
        <v>14.66</v>
      </c>
      <c r="I32" s="36">
        <f t="shared" si="5"/>
        <v>74.88</v>
      </c>
      <c r="J32" s="36">
        <f t="shared" si="5"/>
        <v>572.81999999999994</v>
      </c>
      <c r="K32" s="37"/>
      <c r="L32" s="36">
        <f t="shared" si="5"/>
        <v>160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 t="shared" ref="G42:L42" si="6">SUM(G33:G41)</f>
        <v>0</v>
      </c>
      <c r="H42" s="36">
        <f t="shared" si="6"/>
        <v>0</v>
      </c>
      <c r="I42" s="36">
        <f t="shared" si="6"/>
        <v>0</v>
      </c>
      <c r="J42" s="36">
        <f t="shared" si="6"/>
        <v>0</v>
      </c>
      <c r="K42" s="37"/>
      <c r="L42" s="36">
        <f t="shared" si="6"/>
        <v>0</v>
      </c>
    </row>
    <row r="43" spans="1:12" ht="15.75" customHeight="1" thickBot="1">
      <c r="A43" s="47">
        <f>A25</f>
        <v>1</v>
      </c>
      <c r="B43" s="47">
        <f>B25</f>
        <v>2</v>
      </c>
      <c r="C43" s="58" t="s">
        <v>37</v>
      </c>
      <c r="D43" s="59"/>
      <c r="E43" s="43"/>
      <c r="F43" s="44">
        <f>F32+F42</f>
        <v>640</v>
      </c>
      <c r="G43" s="44">
        <f t="shared" ref="G43:L43" si="7">G32+G42</f>
        <v>21.320000000000004</v>
      </c>
      <c r="H43" s="44">
        <f t="shared" si="7"/>
        <v>14.66</v>
      </c>
      <c r="I43" s="44">
        <f t="shared" si="7"/>
        <v>74.88</v>
      </c>
      <c r="J43" s="44">
        <f t="shared" si="7"/>
        <v>572.81999999999994</v>
      </c>
      <c r="K43" s="44"/>
      <c r="L43" s="44">
        <f t="shared" si="7"/>
        <v>160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 t="s">
        <v>50</v>
      </c>
      <c r="F44" s="21">
        <v>250</v>
      </c>
      <c r="G44" s="21">
        <v>18.899999999999999</v>
      </c>
      <c r="H44" s="21">
        <v>8.5</v>
      </c>
      <c r="I44" s="21">
        <v>39.4</v>
      </c>
      <c r="J44" s="21">
        <v>542.70000000000005</v>
      </c>
      <c r="K44" s="22">
        <v>601</v>
      </c>
      <c r="L44" s="21">
        <v>81.599999999999994</v>
      </c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 t="s">
        <v>51</v>
      </c>
      <c r="F46" s="28">
        <v>200</v>
      </c>
      <c r="G46" s="28">
        <v>0</v>
      </c>
      <c r="H46" s="28">
        <v>0</v>
      </c>
      <c r="I46" s="28">
        <v>15</v>
      </c>
      <c r="J46" s="28">
        <v>59.9</v>
      </c>
      <c r="K46" s="29">
        <v>314</v>
      </c>
      <c r="L46" s="28">
        <v>5</v>
      </c>
    </row>
    <row r="47" spans="1:12" ht="15">
      <c r="A47" s="23"/>
      <c r="B47" s="24"/>
      <c r="C47" s="25"/>
      <c r="D47" s="30" t="s">
        <v>26</v>
      </c>
      <c r="E47" s="27" t="s">
        <v>41</v>
      </c>
      <c r="F47" s="28">
        <v>50</v>
      </c>
      <c r="G47" s="28">
        <v>3.5</v>
      </c>
      <c r="H47" s="28">
        <v>0.5</v>
      </c>
      <c r="I47" s="28">
        <v>23.4</v>
      </c>
      <c r="J47" s="28">
        <v>111.5</v>
      </c>
      <c r="K47" s="29">
        <v>493</v>
      </c>
      <c r="L47" s="28">
        <v>6.75</v>
      </c>
    </row>
    <row r="48" spans="1:12" ht="15">
      <c r="A48" s="23"/>
      <c r="B48" s="24"/>
      <c r="C48" s="25"/>
      <c r="D48" s="30" t="s">
        <v>27</v>
      </c>
      <c r="E48" s="27" t="s">
        <v>43</v>
      </c>
      <c r="F48" s="28">
        <v>135</v>
      </c>
      <c r="G48" s="28">
        <v>1</v>
      </c>
      <c r="H48" s="28">
        <v>0.3</v>
      </c>
      <c r="I48" s="28">
        <v>8.1</v>
      </c>
      <c r="J48" s="28">
        <v>37.799999999999997</v>
      </c>
      <c r="K48" s="29">
        <v>914</v>
      </c>
      <c r="L48" s="28">
        <v>50.65</v>
      </c>
    </row>
    <row r="49" spans="1:12" ht="15">
      <c r="A49" s="23"/>
      <c r="B49" s="24"/>
      <c r="C49" s="25"/>
      <c r="D49" s="53" t="s">
        <v>63</v>
      </c>
      <c r="E49" s="27" t="s">
        <v>44</v>
      </c>
      <c r="F49" s="28">
        <v>15</v>
      </c>
      <c r="G49" s="28">
        <v>3.5</v>
      </c>
      <c r="H49" s="28">
        <v>4.4000000000000004</v>
      </c>
      <c r="I49" s="28">
        <v>0</v>
      </c>
      <c r="J49" s="28">
        <v>53</v>
      </c>
      <c r="K49" s="29">
        <v>1193</v>
      </c>
      <c r="L49" s="28">
        <v>16</v>
      </c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650</v>
      </c>
      <c r="G51" s="36">
        <f t="shared" ref="G51:L51" si="8">SUM(G44:G50)</f>
        <v>26.9</v>
      </c>
      <c r="H51" s="36">
        <f t="shared" si="8"/>
        <v>13.700000000000001</v>
      </c>
      <c r="I51" s="36">
        <f t="shared" si="8"/>
        <v>85.899999999999991</v>
      </c>
      <c r="J51" s="36">
        <f>SUM(J44:J50)</f>
        <v>804.9</v>
      </c>
      <c r="K51" s="37"/>
      <c r="L51" s="36">
        <f t="shared" si="8"/>
        <v>160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 t="shared" ref="G61:L61" si="9">SUM(G52:G60)</f>
        <v>0</v>
      </c>
      <c r="H61" s="36">
        <f t="shared" si="9"/>
        <v>0</v>
      </c>
      <c r="I61" s="36">
        <f t="shared" si="9"/>
        <v>0</v>
      </c>
      <c r="J61" s="36">
        <f t="shared" si="9"/>
        <v>0</v>
      </c>
      <c r="K61" s="37"/>
      <c r="L61" s="36">
        <f t="shared" si="9"/>
        <v>0</v>
      </c>
    </row>
    <row r="62" spans="1:12" ht="15.75" customHeight="1" thickBot="1">
      <c r="A62" s="41">
        <f>A44</f>
        <v>1</v>
      </c>
      <c r="B62" s="42">
        <f>B44</f>
        <v>3</v>
      </c>
      <c r="C62" s="58" t="s">
        <v>37</v>
      </c>
      <c r="D62" s="59"/>
      <c r="E62" s="43"/>
      <c r="F62" s="44">
        <f>F51+F61</f>
        <v>650</v>
      </c>
      <c r="G62" s="44">
        <f t="shared" ref="G62:L62" si="10">G51+G61</f>
        <v>26.9</v>
      </c>
      <c r="H62" s="44">
        <f t="shared" si="10"/>
        <v>13.700000000000001</v>
      </c>
      <c r="I62" s="44">
        <f t="shared" si="10"/>
        <v>85.899999999999991</v>
      </c>
      <c r="J62" s="44">
        <f t="shared" si="10"/>
        <v>804.9</v>
      </c>
      <c r="K62" s="44"/>
      <c r="L62" s="44">
        <f t="shared" si="10"/>
        <v>160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 t="s">
        <v>52</v>
      </c>
      <c r="F63" s="21">
        <v>260</v>
      </c>
      <c r="G63" s="21">
        <v>11.8</v>
      </c>
      <c r="H63" s="21">
        <v>7.3</v>
      </c>
      <c r="I63" s="21">
        <v>10.3</v>
      </c>
      <c r="J63" s="21">
        <v>468</v>
      </c>
      <c r="K63" s="22">
        <v>637</v>
      </c>
      <c r="L63" s="21">
        <v>132.25</v>
      </c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 t="s">
        <v>51</v>
      </c>
      <c r="F65" s="28">
        <v>200</v>
      </c>
      <c r="G65" s="28">
        <v>0</v>
      </c>
      <c r="H65" s="28">
        <v>0</v>
      </c>
      <c r="I65" s="28">
        <v>15</v>
      </c>
      <c r="J65" s="28">
        <v>59.9</v>
      </c>
      <c r="K65" s="29">
        <v>314</v>
      </c>
      <c r="L65" s="28">
        <v>5</v>
      </c>
    </row>
    <row r="66" spans="1:12" ht="15">
      <c r="A66" s="23"/>
      <c r="B66" s="24"/>
      <c r="C66" s="25"/>
      <c r="D66" s="30" t="s">
        <v>26</v>
      </c>
      <c r="E66" s="27" t="s">
        <v>41</v>
      </c>
      <c r="F66" s="28">
        <v>50</v>
      </c>
      <c r="G66" s="28">
        <v>3.5</v>
      </c>
      <c r="H66" s="28">
        <v>0.5</v>
      </c>
      <c r="I66" s="28">
        <v>23.4</v>
      </c>
      <c r="J66" s="28">
        <v>111.5</v>
      </c>
      <c r="K66" s="29">
        <v>493</v>
      </c>
      <c r="L66" s="28">
        <v>6.75</v>
      </c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 t="s">
        <v>63</v>
      </c>
      <c r="E68" s="27" t="s">
        <v>44</v>
      </c>
      <c r="F68" s="28">
        <v>15</v>
      </c>
      <c r="G68" s="28">
        <v>3.5</v>
      </c>
      <c r="H68" s="28">
        <v>4.4000000000000004</v>
      </c>
      <c r="I68" s="28">
        <v>0</v>
      </c>
      <c r="J68" s="28">
        <v>53</v>
      </c>
      <c r="K68" s="29">
        <v>1193</v>
      </c>
      <c r="L68" s="28">
        <v>16</v>
      </c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525</v>
      </c>
      <c r="G70" s="36">
        <f t="shared" ref="G70:L70" si="11">SUM(G63:G69)</f>
        <v>18.8</v>
      </c>
      <c r="H70" s="36">
        <f t="shared" si="11"/>
        <v>12.2</v>
      </c>
      <c r="I70" s="36">
        <f t="shared" si="11"/>
        <v>48.7</v>
      </c>
      <c r="J70" s="36">
        <f t="shared" si="11"/>
        <v>692.4</v>
      </c>
      <c r="K70" s="37"/>
      <c r="L70" s="36">
        <f t="shared" si="11"/>
        <v>160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 t="shared" ref="G80:L80" si="12">SUM(G71:G79)</f>
        <v>0</v>
      </c>
      <c r="H80" s="36">
        <f t="shared" si="12"/>
        <v>0</v>
      </c>
      <c r="I80" s="36">
        <f t="shared" si="12"/>
        <v>0</v>
      </c>
      <c r="J80" s="36">
        <f t="shared" si="12"/>
        <v>0</v>
      </c>
      <c r="K80" s="37"/>
      <c r="L80" s="36">
        <f t="shared" si="12"/>
        <v>0</v>
      </c>
    </row>
    <row r="81" spans="1:12" ht="15.75" customHeight="1" thickBot="1">
      <c r="A81" s="41">
        <f>A63</f>
        <v>1</v>
      </c>
      <c r="B81" s="42">
        <f>B63</f>
        <v>4</v>
      </c>
      <c r="C81" s="58" t="s">
        <v>37</v>
      </c>
      <c r="D81" s="59"/>
      <c r="E81" s="43"/>
      <c r="F81" s="44">
        <f>F70+F80</f>
        <v>525</v>
      </c>
      <c r="G81" s="44">
        <f t="shared" ref="G81:L81" si="13">G70+G80</f>
        <v>18.8</v>
      </c>
      <c r="H81" s="44">
        <f t="shared" si="13"/>
        <v>12.2</v>
      </c>
      <c r="I81" s="44">
        <f t="shared" si="13"/>
        <v>48.7</v>
      </c>
      <c r="J81" s="44">
        <f t="shared" si="13"/>
        <v>692.4</v>
      </c>
      <c r="K81" s="44"/>
      <c r="L81" s="44">
        <f t="shared" si="13"/>
        <v>160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 t="s">
        <v>68</v>
      </c>
      <c r="F82" s="21">
        <v>100</v>
      </c>
      <c r="G82" s="21">
        <v>7.36</v>
      </c>
      <c r="H82" s="21">
        <v>6.8</v>
      </c>
      <c r="I82" s="21">
        <v>10.9</v>
      </c>
      <c r="J82" s="21">
        <v>164.6</v>
      </c>
      <c r="K82" s="22">
        <v>1312</v>
      </c>
      <c r="L82" s="21">
        <v>98.24</v>
      </c>
    </row>
    <row r="83" spans="1:12" ht="15">
      <c r="A83" s="23"/>
      <c r="B83" s="24"/>
      <c r="C83" s="25"/>
      <c r="D83" s="26" t="s">
        <v>24</v>
      </c>
      <c r="E83" s="27" t="s">
        <v>58</v>
      </c>
      <c r="F83" s="28">
        <v>180</v>
      </c>
      <c r="G83" s="28">
        <v>4.3</v>
      </c>
      <c r="H83" s="28">
        <v>3.5</v>
      </c>
      <c r="I83" s="28">
        <v>21.5</v>
      </c>
      <c r="J83" s="28">
        <v>134.5</v>
      </c>
      <c r="K83" s="29">
        <v>415</v>
      </c>
      <c r="L83" s="28">
        <v>22.65</v>
      </c>
    </row>
    <row r="84" spans="1:12" ht="15">
      <c r="A84" s="23"/>
      <c r="B84" s="24"/>
      <c r="C84" s="25"/>
      <c r="D84" s="30" t="s">
        <v>25</v>
      </c>
      <c r="E84" s="27" t="s">
        <v>67</v>
      </c>
      <c r="F84" s="28">
        <v>200</v>
      </c>
      <c r="G84" s="28">
        <v>0.06</v>
      </c>
      <c r="H84" s="28">
        <v>0.01</v>
      </c>
      <c r="I84" s="28">
        <v>15.18</v>
      </c>
      <c r="J84" s="28">
        <v>61.1</v>
      </c>
      <c r="K84" s="29">
        <v>318</v>
      </c>
      <c r="L84" s="28">
        <v>8</v>
      </c>
    </row>
    <row r="85" spans="1:12" ht="15">
      <c r="A85" s="23"/>
      <c r="B85" s="24"/>
      <c r="C85" s="25"/>
      <c r="D85" s="30" t="s">
        <v>26</v>
      </c>
      <c r="E85" s="27" t="s">
        <v>41</v>
      </c>
      <c r="F85" s="28">
        <v>50</v>
      </c>
      <c r="G85" s="28">
        <v>3.5</v>
      </c>
      <c r="H85" s="28">
        <v>0.5</v>
      </c>
      <c r="I85" s="28">
        <v>23.4</v>
      </c>
      <c r="J85" s="28">
        <v>111.5</v>
      </c>
      <c r="K85" s="29">
        <v>493</v>
      </c>
      <c r="L85" s="28">
        <v>6.75</v>
      </c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 t="s">
        <v>30</v>
      </c>
      <c r="E87" s="27" t="s">
        <v>69</v>
      </c>
      <c r="F87" s="28">
        <v>80</v>
      </c>
      <c r="G87" s="28">
        <v>1.84</v>
      </c>
      <c r="H87" s="28">
        <v>5.2</v>
      </c>
      <c r="I87" s="28">
        <v>6.8</v>
      </c>
      <c r="J87" s="28">
        <v>81.2</v>
      </c>
      <c r="K87" s="29">
        <v>58</v>
      </c>
      <c r="L87" s="28">
        <v>24.36</v>
      </c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610</v>
      </c>
      <c r="G89" s="36">
        <f t="shared" ref="G89:L89" si="14">SUM(G82:G88)</f>
        <v>17.060000000000002</v>
      </c>
      <c r="H89" s="36">
        <f t="shared" si="14"/>
        <v>16.010000000000002</v>
      </c>
      <c r="I89" s="36">
        <f t="shared" si="14"/>
        <v>77.779999999999987</v>
      </c>
      <c r="J89" s="36">
        <f t="shared" si="14"/>
        <v>552.90000000000009</v>
      </c>
      <c r="K89" s="37"/>
      <c r="L89" s="36">
        <f t="shared" si="14"/>
        <v>160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 t="shared" ref="G99:L99" si="15">SUM(G90:G98)</f>
        <v>0</v>
      </c>
      <c r="H99" s="36">
        <f t="shared" si="15"/>
        <v>0</v>
      </c>
      <c r="I99" s="36">
        <f t="shared" si="15"/>
        <v>0</v>
      </c>
      <c r="J99" s="36">
        <f t="shared" si="15"/>
        <v>0</v>
      </c>
      <c r="K99" s="37"/>
      <c r="L99" s="36">
        <f t="shared" si="15"/>
        <v>0</v>
      </c>
    </row>
    <row r="100" spans="1:12" ht="15.75" customHeight="1" thickBot="1">
      <c r="A100" s="41">
        <f>A82</f>
        <v>1</v>
      </c>
      <c r="B100" s="42">
        <f>B82</f>
        <v>5</v>
      </c>
      <c r="C100" s="58" t="s">
        <v>37</v>
      </c>
      <c r="D100" s="59"/>
      <c r="E100" s="43"/>
      <c r="F100" s="44">
        <f>F89+F99</f>
        <v>610</v>
      </c>
      <c r="G100" s="44">
        <f t="shared" ref="G100:L100" si="16">G89+G99</f>
        <v>17.060000000000002</v>
      </c>
      <c r="H100" s="44">
        <f t="shared" si="16"/>
        <v>16.010000000000002</v>
      </c>
      <c r="I100" s="44">
        <f t="shared" si="16"/>
        <v>77.779999999999987</v>
      </c>
      <c r="J100" s="44">
        <f t="shared" si="16"/>
        <v>552.90000000000009</v>
      </c>
      <c r="K100" s="44"/>
      <c r="L100" s="44">
        <f t="shared" si="16"/>
        <v>160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7" t="s">
        <v>53</v>
      </c>
      <c r="F101" s="28">
        <v>250</v>
      </c>
      <c r="G101" s="28">
        <v>8.8000000000000007</v>
      </c>
      <c r="H101" s="28">
        <v>7.6</v>
      </c>
      <c r="I101" s="28">
        <v>20.2</v>
      </c>
      <c r="J101" s="28">
        <v>224.4</v>
      </c>
      <c r="K101" s="29">
        <v>117</v>
      </c>
      <c r="L101" s="28">
        <v>67.150000000000006</v>
      </c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 t="s">
        <v>40</v>
      </c>
      <c r="F103" s="28">
        <v>200</v>
      </c>
      <c r="G103" s="28">
        <v>3.5</v>
      </c>
      <c r="H103" s="28">
        <v>1.8</v>
      </c>
      <c r="I103" s="28">
        <v>21.9</v>
      </c>
      <c r="J103" s="28">
        <v>118.2</v>
      </c>
      <c r="K103" s="29">
        <v>1613</v>
      </c>
      <c r="L103" s="28">
        <v>31.4</v>
      </c>
    </row>
    <row r="104" spans="1:12" ht="15">
      <c r="A104" s="23"/>
      <c r="B104" s="24"/>
      <c r="C104" s="25"/>
      <c r="D104" s="30" t="s">
        <v>26</v>
      </c>
      <c r="E104" s="27" t="s">
        <v>41</v>
      </c>
      <c r="F104" s="28">
        <v>50</v>
      </c>
      <c r="G104" s="28">
        <v>3.5</v>
      </c>
      <c r="H104" s="28">
        <v>0.5</v>
      </c>
      <c r="I104" s="28">
        <v>23.4</v>
      </c>
      <c r="J104" s="28">
        <v>111.5</v>
      </c>
      <c r="K104" s="29">
        <v>493</v>
      </c>
      <c r="L104" s="28">
        <v>6.75</v>
      </c>
    </row>
    <row r="105" spans="1:12" ht="15">
      <c r="A105" s="23"/>
      <c r="B105" s="24"/>
      <c r="C105" s="25"/>
      <c r="D105" s="30" t="s">
        <v>27</v>
      </c>
      <c r="E105" s="27" t="s">
        <v>48</v>
      </c>
      <c r="F105" s="28">
        <v>200</v>
      </c>
      <c r="G105" s="28">
        <v>1.4</v>
      </c>
      <c r="H105" s="28">
        <v>0.4</v>
      </c>
      <c r="I105" s="28">
        <v>12</v>
      </c>
      <c r="J105" s="28">
        <v>56</v>
      </c>
      <c r="K105" s="29">
        <v>914</v>
      </c>
      <c r="L105" s="28">
        <v>38.700000000000003</v>
      </c>
    </row>
    <row r="106" spans="1:12" ht="15">
      <c r="A106" s="23"/>
      <c r="B106" s="24"/>
      <c r="C106" s="25"/>
      <c r="D106" s="53" t="s">
        <v>63</v>
      </c>
      <c r="E106" s="27" t="s">
        <v>44</v>
      </c>
      <c r="F106" s="28">
        <v>15</v>
      </c>
      <c r="G106" s="28">
        <v>3.5</v>
      </c>
      <c r="H106" s="28">
        <v>4.4000000000000004</v>
      </c>
      <c r="I106" s="28">
        <v>0</v>
      </c>
      <c r="J106" s="28">
        <v>53</v>
      </c>
      <c r="K106" s="29">
        <v>1193</v>
      </c>
      <c r="L106" s="28">
        <v>16</v>
      </c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715</v>
      </c>
      <c r="G108" s="36">
        <f t="shared" ref="G108:J108" si="17">SUM(G101:G107)</f>
        <v>20.7</v>
      </c>
      <c r="H108" s="36">
        <f t="shared" si="17"/>
        <v>14.700000000000001</v>
      </c>
      <c r="I108" s="36">
        <f t="shared" si="17"/>
        <v>77.5</v>
      </c>
      <c r="J108" s="36">
        <f t="shared" si="17"/>
        <v>563.1</v>
      </c>
      <c r="K108" s="37"/>
      <c r="L108" s="36">
        <f t="shared" ref="L108" si="18">SUM(L101:L107)</f>
        <v>160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/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 t="shared" ref="G118:J118" si="19">SUM(G109:G117)</f>
        <v>0</v>
      </c>
      <c r="H118" s="36">
        <f t="shared" si="19"/>
        <v>0</v>
      </c>
      <c r="I118" s="36">
        <f t="shared" si="19"/>
        <v>0</v>
      </c>
      <c r="J118" s="36">
        <f t="shared" si="19"/>
        <v>0</v>
      </c>
      <c r="K118" s="37"/>
      <c r="L118" s="36">
        <f t="shared" ref="L118" si="20">SUM(L109:L117)</f>
        <v>0</v>
      </c>
    </row>
    <row r="119" spans="1:12" ht="15.75" thickBot="1">
      <c r="A119" s="41">
        <f>A101</f>
        <v>2</v>
      </c>
      <c r="B119" s="42">
        <f>B101</f>
        <v>1</v>
      </c>
      <c r="C119" s="58" t="s">
        <v>37</v>
      </c>
      <c r="D119" s="59"/>
      <c r="E119" s="43"/>
      <c r="F119" s="44">
        <f>F108+F118</f>
        <v>715</v>
      </c>
      <c r="G119" s="44">
        <f t="shared" ref="G119:L119" si="21">G108+G118</f>
        <v>20.7</v>
      </c>
      <c r="H119" s="44">
        <f t="shared" si="21"/>
        <v>14.700000000000001</v>
      </c>
      <c r="I119" s="44">
        <f t="shared" si="21"/>
        <v>77.5</v>
      </c>
      <c r="J119" s="44">
        <f t="shared" si="21"/>
        <v>563.1</v>
      </c>
      <c r="K119" s="44"/>
      <c r="L119" s="44">
        <f t="shared" si="21"/>
        <v>160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 t="s">
        <v>54</v>
      </c>
      <c r="F120" s="21">
        <v>100</v>
      </c>
      <c r="G120" s="21">
        <v>11.1</v>
      </c>
      <c r="H120" s="21">
        <v>5.8</v>
      </c>
      <c r="I120" s="21">
        <v>7.1</v>
      </c>
      <c r="J120" s="21">
        <v>100.3</v>
      </c>
      <c r="K120" s="22">
        <v>582</v>
      </c>
      <c r="L120" s="21">
        <v>62.18</v>
      </c>
    </row>
    <row r="121" spans="1:12" ht="15">
      <c r="A121" s="45"/>
      <c r="B121" s="24"/>
      <c r="C121" s="25"/>
      <c r="D121" s="53" t="s">
        <v>24</v>
      </c>
      <c r="E121" s="27" t="s">
        <v>56</v>
      </c>
      <c r="F121" s="28">
        <v>200</v>
      </c>
      <c r="G121" s="28">
        <v>3.53</v>
      </c>
      <c r="H121" s="28">
        <v>4.4400000000000004</v>
      </c>
      <c r="I121" s="28">
        <v>14.4</v>
      </c>
      <c r="J121" s="28">
        <v>173.2</v>
      </c>
      <c r="K121" s="29">
        <v>412</v>
      </c>
      <c r="L121" s="28">
        <v>32.32</v>
      </c>
    </row>
    <row r="122" spans="1:12" ht="15">
      <c r="A122" s="45"/>
      <c r="B122" s="24"/>
      <c r="C122" s="25"/>
      <c r="D122" s="30" t="s">
        <v>25</v>
      </c>
      <c r="E122" s="27" t="s">
        <v>55</v>
      </c>
      <c r="F122" s="28">
        <v>200</v>
      </c>
      <c r="G122" s="28">
        <v>1.9</v>
      </c>
      <c r="H122" s="28">
        <v>1.7</v>
      </c>
      <c r="I122" s="28">
        <v>15.8</v>
      </c>
      <c r="J122" s="28">
        <v>86.1</v>
      </c>
      <c r="K122" s="29">
        <v>319</v>
      </c>
      <c r="L122" s="28">
        <v>15.23</v>
      </c>
    </row>
    <row r="123" spans="1:12" ht="15">
      <c r="A123" s="45"/>
      <c r="B123" s="24"/>
      <c r="C123" s="25"/>
      <c r="D123" s="30" t="s">
        <v>26</v>
      </c>
      <c r="E123" s="27" t="s">
        <v>41</v>
      </c>
      <c r="F123" s="28">
        <v>50</v>
      </c>
      <c r="G123" s="28">
        <v>3.5</v>
      </c>
      <c r="H123" s="56">
        <v>0.45</v>
      </c>
      <c r="I123" s="28">
        <v>23.4</v>
      </c>
      <c r="J123" s="28">
        <v>111.5</v>
      </c>
      <c r="K123" s="29">
        <v>493</v>
      </c>
      <c r="L123" s="28">
        <v>6.75</v>
      </c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53" t="s">
        <v>30</v>
      </c>
      <c r="E125" s="27" t="s">
        <v>70</v>
      </c>
      <c r="F125" s="28">
        <v>80</v>
      </c>
      <c r="G125" s="28">
        <v>1.68</v>
      </c>
      <c r="H125" s="28">
        <v>1.28</v>
      </c>
      <c r="I125" s="28">
        <v>0.9</v>
      </c>
      <c r="J125" s="28">
        <v>70</v>
      </c>
      <c r="K125" s="29">
        <v>47</v>
      </c>
      <c r="L125" s="28">
        <v>39.32</v>
      </c>
    </row>
    <row r="126" spans="1:12" ht="15">
      <c r="A126" s="45"/>
      <c r="B126" s="24"/>
      <c r="C126" s="25"/>
      <c r="D126" s="53" t="s">
        <v>63</v>
      </c>
      <c r="E126" s="27" t="s">
        <v>42</v>
      </c>
      <c r="F126" s="28">
        <v>5</v>
      </c>
      <c r="G126" s="28">
        <v>0</v>
      </c>
      <c r="H126" s="28">
        <v>3.6</v>
      </c>
      <c r="I126" s="28">
        <v>0.1</v>
      </c>
      <c r="J126" s="28">
        <v>33.1</v>
      </c>
      <c r="K126" s="29">
        <v>711</v>
      </c>
      <c r="L126" s="28">
        <v>4.2</v>
      </c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635</v>
      </c>
      <c r="G127" s="36">
        <f>G120+G121+G122+G123+G124+G125+G126</f>
        <v>21.709999999999997</v>
      </c>
      <c r="H127" s="57">
        <f>H120+H121+H122+H123+H124+H125+H126</f>
        <v>17.27</v>
      </c>
      <c r="I127" s="36">
        <f t="shared" ref="I127:J127" si="22">SUM(I120:I126)</f>
        <v>61.699999999999996</v>
      </c>
      <c r="J127" s="36">
        <f t="shared" si="22"/>
        <v>574.20000000000005</v>
      </c>
      <c r="K127" s="37"/>
      <c r="L127" s="36">
        <f t="shared" ref="L127" si="23">SUM(L120:L126)</f>
        <v>160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 t="shared" ref="G137:J137" si="24">SUM(G128:G136)</f>
        <v>0</v>
      </c>
      <c r="H137" s="36">
        <f t="shared" si="24"/>
        <v>0</v>
      </c>
      <c r="I137" s="36">
        <f t="shared" si="24"/>
        <v>0</v>
      </c>
      <c r="J137" s="36">
        <f t="shared" si="24"/>
        <v>0</v>
      </c>
      <c r="K137" s="37"/>
      <c r="L137" s="36">
        <f t="shared" ref="L137" si="25">SUM(L128:L136)</f>
        <v>0</v>
      </c>
    </row>
    <row r="138" spans="1:12" ht="15.75" thickBot="1">
      <c r="A138" s="47">
        <f>A120</f>
        <v>2</v>
      </c>
      <c r="B138" s="47">
        <f>B120</f>
        <v>2</v>
      </c>
      <c r="C138" s="58" t="s">
        <v>37</v>
      </c>
      <c r="D138" s="59"/>
      <c r="E138" s="43"/>
      <c r="F138" s="44">
        <f>F127+F137</f>
        <v>635</v>
      </c>
      <c r="G138" s="44">
        <f t="shared" ref="G138:L138" si="26">G127+G137</f>
        <v>21.709999999999997</v>
      </c>
      <c r="H138" s="44">
        <f t="shared" si="26"/>
        <v>17.27</v>
      </c>
      <c r="I138" s="44">
        <f t="shared" si="26"/>
        <v>61.699999999999996</v>
      </c>
      <c r="J138" s="44">
        <f t="shared" si="26"/>
        <v>574.20000000000005</v>
      </c>
      <c r="K138" s="44"/>
      <c r="L138" s="44">
        <f t="shared" si="26"/>
        <v>160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 t="s">
        <v>57</v>
      </c>
      <c r="F139" s="21">
        <v>100</v>
      </c>
      <c r="G139" s="21">
        <v>10.130000000000001</v>
      </c>
      <c r="H139" s="21">
        <v>15.88</v>
      </c>
      <c r="I139" s="21">
        <v>0.8</v>
      </c>
      <c r="J139" s="21">
        <v>149.6</v>
      </c>
      <c r="K139" s="22">
        <v>886</v>
      </c>
      <c r="L139" s="21">
        <v>81.459999999999994</v>
      </c>
    </row>
    <row r="140" spans="1:12" ht="15">
      <c r="A140" s="23"/>
      <c r="B140" s="24"/>
      <c r="C140" s="25"/>
      <c r="D140" s="53" t="s">
        <v>24</v>
      </c>
      <c r="E140" s="27" t="s">
        <v>58</v>
      </c>
      <c r="F140" s="28">
        <v>180</v>
      </c>
      <c r="G140" s="28">
        <v>4.3</v>
      </c>
      <c r="H140" s="28">
        <v>3.5</v>
      </c>
      <c r="I140" s="28">
        <v>21.5</v>
      </c>
      <c r="J140" s="28">
        <v>134.5</v>
      </c>
      <c r="K140" s="29">
        <v>415</v>
      </c>
      <c r="L140" s="28">
        <v>22.65</v>
      </c>
    </row>
    <row r="141" spans="1:12" ht="15">
      <c r="A141" s="23"/>
      <c r="B141" s="24"/>
      <c r="C141" s="25"/>
      <c r="D141" s="30" t="s">
        <v>25</v>
      </c>
      <c r="E141" s="27" t="s">
        <v>59</v>
      </c>
      <c r="F141" s="28">
        <v>200</v>
      </c>
      <c r="G141" s="28">
        <v>3.6</v>
      </c>
      <c r="H141" s="28">
        <v>1.8</v>
      </c>
      <c r="I141" s="28">
        <v>21.9</v>
      </c>
      <c r="J141" s="28">
        <v>118.2</v>
      </c>
      <c r="K141" s="29">
        <v>325</v>
      </c>
      <c r="L141" s="28">
        <v>14.44</v>
      </c>
    </row>
    <row r="142" spans="1:12" ht="15.75" customHeight="1">
      <c r="A142" s="23"/>
      <c r="B142" s="24"/>
      <c r="C142" s="25"/>
      <c r="D142" s="30" t="s">
        <v>26</v>
      </c>
      <c r="E142" s="27" t="s">
        <v>41</v>
      </c>
      <c r="F142" s="28">
        <v>50</v>
      </c>
      <c r="G142" s="28">
        <v>3.5</v>
      </c>
      <c r="H142" s="28">
        <v>0.5</v>
      </c>
      <c r="I142" s="28">
        <v>23.4</v>
      </c>
      <c r="J142" s="28">
        <v>111.5</v>
      </c>
      <c r="K142" s="29">
        <v>493</v>
      </c>
      <c r="L142" s="28">
        <v>6.75</v>
      </c>
    </row>
    <row r="143" spans="1:12" ht="15">
      <c r="A143" s="23"/>
      <c r="B143" s="24"/>
      <c r="C143" s="25"/>
      <c r="D143" s="30" t="s">
        <v>27</v>
      </c>
      <c r="E143" s="27" t="s">
        <v>43</v>
      </c>
      <c r="F143" s="28">
        <v>100</v>
      </c>
      <c r="G143" s="28">
        <v>0.7</v>
      </c>
      <c r="H143" s="28">
        <v>0.2</v>
      </c>
      <c r="I143" s="28">
        <v>6</v>
      </c>
      <c r="J143" s="28">
        <v>28</v>
      </c>
      <c r="K143" s="29">
        <v>914</v>
      </c>
      <c r="L143" s="28">
        <v>30.5</v>
      </c>
    </row>
    <row r="144" spans="1:12" ht="15">
      <c r="A144" s="23"/>
      <c r="B144" s="24"/>
      <c r="C144" s="25"/>
      <c r="D144" s="26" t="s">
        <v>63</v>
      </c>
      <c r="E144" s="27" t="s">
        <v>42</v>
      </c>
      <c r="F144" s="28">
        <v>5</v>
      </c>
      <c r="G144" s="28">
        <v>0</v>
      </c>
      <c r="H144" s="28">
        <v>3.6</v>
      </c>
      <c r="I144" s="28">
        <v>0.1</v>
      </c>
      <c r="J144" s="28">
        <v>33.1</v>
      </c>
      <c r="K144" s="29">
        <v>711</v>
      </c>
      <c r="L144" s="28">
        <v>4.2</v>
      </c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635</v>
      </c>
      <c r="G146" s="36">
        <f t="shared" ref="G146:J146" si="27">SUM(G139:G145)</f>
        <v>22.23</v>
      </c>
      <c r="H146" s="36">
        <f t="shared" si="27"/>
        <v>25.480000000000004</v>
      </c>
      <c r="I146" s="36">
        <f t="shared" si="27"/>
        <v>73.699999999999989</v>
      </c>
      <c r="J146" s="36">
        <f t="shared" si="27"/>
        <v>574.9</v>
      </c>
      <c r="K146" s="37"/>
      <c r="L146" s="36">
        <f t="shared" ref="L146" si="28">SUM(L139:L145)</f>
        <v>159.99999999999997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 t="shared" ref="G156:J156" si="29">SUM(G147:G155)</f>
        <v>0</v>
      </c>
      <c r="H156" s="36">
        <f t="shared" si="29"/>
        <v>0</v>
      </c>
      <c r="I156" s="36">
        <f t="shared" si="29"/>
        <v>0</v>
      </c>
      <c r="J156" s="36">
        <f t="shared" si="29"/>
        <v>0</v>
      </c>
      <c r="K156" s="37"/>
      <c r="L156" s="36">
        <f t="shared" ref="L156" si="30">SUM(L147:L155)</f>
        <v>0</v>
      </c>
    </row>
    <row r="157" spans="1:12" ht="15.75" thickBot="1">
      <c r="A157" s="41">
        <f>A139</f>
        <v>2</v>
      </c>
      <c r="B157" s="42">
        <f>B139</f>
        <v>3</v>
      </c>
      <c r="C157" s="58" t="s">
        <v>37</v>
      </c>
      <c r="D157" s="59"/>
      <c r="E157" s="43"/>
      <c r="F157" s="44">
        <f>F146+F156</f>
        <v>635</v>
      </c>
      <c r="G157" s="44">
        <f t="shared" ref="G157:L157" si="31">G146+G156</f>
        <v>22.23</v>
      </c>
      <c r="H157" s="44">
        <f t="shared" si="31"/>
        <v>25.480000000000004</v>
      </c>
      <c r="I157" s="44">
        <f t="shared" si="31"/>
        <v>73.699999999999989</v>
      </c>
      <c r="J157" s="44">
        <f t="shared" si="31"/>
        <v>574.9</v>
      </c>
      <c r="K157" s="44"/>
      <c r="L157" s="44">
        <f t="shared" si="31"/>
        <v>159.99999999999997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 t="s">
        <v>60</v>
      </c>
      <c r="F158" s="21">
        <v>100</v>
      </c>
      <c r="G158" s="21">
        <v>11.1</v>
      </c>
      <c r="H158" s="21">
        <v>5.8</v>
      </c>
      <c r="I158" s="21">
        <v>7.2</v>
      </c>
      <c r="J158" s="21">
        <v>125.3</v>
      </c>
      <c r="K158" s="22">
        <v>877</v>
      </c>
      <c r="L158" s="21">
        <v>84.25</v>
      </c>
    </row>
    <row r="159" spans="1:12" ht="15">
      <c r="A159" s="23"/>
      <c r="B159" s="24"/>
      <c r="C159" s="25"/>
      <c r="D159" s="53" t="s">
        <v>24</v>
      </c>
      <c r="E159" s="27" t="s">
        <v>61</v>
      </c>
      <c r="F159" s="28">
        <v>180</v>
      </c>
      <c r="G159" s="28">
        <v>3.3</v>
      </c>
      <c r="H159" s="28">
        <v>4.7</v>
      </c>
      <c r="I159" s="28">
        <v>21.3</v>
      </c>
      <c r="J159" s="28">
        <v>141.69999999999999</v>
      </c>
      <c r="K159" s="29">
        <v>418</v>
      </c>
      <c r="L159" s="28">
        <v>23.1</v>
      </c>
    </row>
    <row r="160" spans="1:12" ht="15">
      <c r="A160" s="23"/>
      <c r="B160" s="24"/>
      <c r="C160" s="25"/>
      <c r="D160" s="30" t="s">
        <v>25</v>
      </c>
      <c r="E160" s="52"/>
      <c r="F160" s="52"/>
      <c r="G160" s="52"/>
      <c r="H160" s="52"/>
      <c r="I160" s="52"/>
      <c r="J160" s="52"/>
      <c r="K160" s="52"/>
      <c r="L160" s="52"/>
    </row>
    <row r="161" spans="1:12" ht="15">
      <c r="A161" s="23"/>
      <c r="B161" s="24"/>
      <c r="C161" s="25"/>
      <c r="D161" s="30" t="s">
        <v>26</v>
      </c>
      <c r="E161" s="27" t="s">
        <v>41</v>
      </c>
      <c r="F161" s="28">
        <v>50</v>
      </c>
      <c r="G161" s="28">
        <v>3.5</v>
      </c>
      <c r="H161" s="28">
        <v>0.5</v>
      </c>
      <c r="I161" s="28">
        <v>23.4</v>
      </c>
      <c r="J161" s="28">
        <v>111.5</v>
      </c>
      <c r="K161" s="29">
        <v>493</v>
      </c>
      <c r="L161" s="28">
        <v>6.75</v>
      </c>
    </row>
    <row r="162" spans="1:12" ht="15">
      <c r="A162" s="23"/>
      <c r="B162" s="24"/>
      <c r="C162" s="25"/>
      <c r="D162" s="30" t="s">
        <v>27</v>
      </c>
      <c r="E162" s="27" t="s">
        <v>48</v>
      </c>
      <c r="F162" s="28">
        <v>100</v>
      </c>
      <c r="G162" s="28">
        <v>0.7</v>
      </c>
      <c r="H162" s="28">
        <v>0.2</v>
      </c>
      <c r="I162" s="28">
        <v>6</v>
      </c>
      <c r="J162" s="28">
        <v>28</v>
      </c>
      <c r="K162" s="29">
        <v>914</v>
      </c>
      <c r="L162" s="28">
        <v>22</v>
      </c>
    </row>
    <row r="163" spans="1:12" ht="15">
      <c r="A163" s="23"/>
      <c r="B163" s="24"/>
      <c r="C163" s="25"/>
      <c r="D163" s="26" t="s">
        <v>34</v>
      </c>
      <c r="E163" s="27" t="s">
        <v>62</v>
      </c>
      <c r="F163" s="28">
        <v>200</v>
      </c>
      <c r="G163" s="28">
        <v>1.7</v>
      </c>
      <c r="H163" s="28">
        <v>0</v>
      </c>
      <c r="I163" s="28">
        <v>15.8</v>
      </c>
      <c r="J163" s="28">
        <v>118.2</v>
      </c>
      <c r="K163" s="29">
        <v>249</v>
      </c>
      <c r="L163" s="28">
        <v>23.9</v>
      </c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630</v>
      </c>
      <c r="G165" s="36">
        <f t="shared" ref="G165:J165" si="32">SUM(G158:G164)</f>
        <v>20.299999999999997</v>
      </c>
      <c r="H165" s="36">
        <f t="shared" si="32"/>
        <v>11.2</v>
      </c>
      <c r="I165" s="36">
        <f t="shared" si="32"/>
        <v>73.7</v>
      </c>
      <c r="J165" s="36">
        <f t="shared" si="32"/>
        <v>524.70000000000005</v>
      </c>
      <c r="K165" s="37"/>
      <c r="L165" s="36">
        <f t="shared" ref="L165" si="33">SUM(L158:L164)</f>
        <v>160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 t="shared" ref="G175:J175" si="34">SUM(G166:G174)</f>
        <v>0</v>
      </c>
      <c r="H175" s="36">
        <f t="shared" si="34"/>
        <v>0</v>
      </c>
      <c r="I175" s="36">
        <f t="shared" si="34"/>
        <v>0</v>
      </c>
      <c r="J175" s="36">
        <f t="shared" si="34"/>
        <v>0</v>
      </c>
      <c r="K175" s="37"/>
      <c r="L175" s="36">
        <f t="shared" ref="L175" si="35">SUM(L166:L174)</f>
        <v>0</v>
      </c>
    </row>
    <row r="176" spans="1:12" ht="15.75" thickBot="1">
      <c r="A176" s="41">
        <f>A158</f>
        <v>2</v>
      </c>
      <c r="B176" s="42">
        <f>B158</f>
        <v>4</v>
      </c>
      <c r="C176" s="58" t="s">
        <v>37</v>
      </c>
      <c r="D176" s="59"/>
      <c r="E176" s="43"/>
      <c r="F176" s="44">
        <f>F165+F175</f>
        <v>630</v>
      </c>
      <c r="G176" s="44">
        <f t="shared" ref="G176:L176" si="36">G165+G175</f>
        <v>20.299999999999997</v>
      </c>
      <c r="H176" s="44">
        <f t="shared" si="36"/>
        <v>11.2</v>
      </c>
      <c r="I176" s="44">
        <f t="shared" si="36"/>
        <v>73.7</v>
      </c>
      <c r="J176" s="44">
        <f t="shared" si="36"/>
        <v>524.70000000000005</v>
      </c>
      <c r="K176" s="44"/>
      <c r="L176" s="44">
        <f t="shared" si="36"/>
        <v>160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 t="s">
        <v>71</v>
      </c>
      <c r="F177" s="21">
        <v>100</v>
      </c>
      <c r="G177" s="21">
        <v>12</v>
      </c>
      <c r="H177" s="21">
        <v>3</v>
      </c>
      <c r="I177" s="21">
        <v>7.5</v>
      </c>
      <c r="J177" s="21">
        <v>105.2</v>
      </c>
      <c r="K177" s="22">
        <v>643</v>
      </c>
      <c r="L177" s="21">
        <v>53.43</v>
      </c>
    </row>
    <row r="178" spans="1:12" ht="15">
      <c r="A178" s="23"/>
      <c r="B178" s="24"/>
      <c r="C178" s="25"/>
      <c r="D178" s="26" t="s">
        <v>24</v>
      </c>
      <c r="E178" s="27" t="s">
        <v>46</v>
      </c>
      <c r="F178" s="28">
        <v>230</v>
      </c>
      <c r="G178" s="28">
        <v>3.9</v>
      </c>
      <c r="H178" s="28">
        <v>1.7</v>
      </c>
      <c r="I178" s="28">
        <v>19</v>
      </c>
      <c r="J178" s="28">
        <v>164</v>
      </c>
      <c r="K178" s="29">
        <v>412</v>
      </c>
      <c r="L178" s="28">
        <v>32.1</v>
      </c>
    </row>
    <row r="179" spans="1:12" ht="15">
      <c r="A179" s="23"/>
      <c r="B179" s="24"/>
      <c r="C179" s="25"/>
      <c r="D179" s="30" t="s">
        <v>25</v>
      </c>
      <c r="E179" s="27" t="s">
        <v>40</v>
      </c>
      <c r="F179" s="28">
        <v>200</v>
      </c>
      <c r="G179" s="28">
        <v>3.5</v>
      </c>
      <c r="H179" s="28">
        <v>1.8</v>
      </c>
      <c r="I179" s="28">
        <v>21.9</v>
      </c>
      <c r="J179" s="28">
        <v>118.2</v>
      </c>
      <c r="K179" s="29">
        <v>1613</v>
      </c>
      <c r="L179" s="28">
        <v>31.4</v>
      </c>
    </row>
    <row r="180" spans="1:12" ht="15">
      <c r="A180" s="23"/>
      <c r="B180" s="24"/>
      <c r="C180" s="25"/>
      <c r="D180" s="30" t="s">
        <v>26</v>
      </c>
      <c r="E180" s="27" t="s">
        <v>41</v>
      </c>
      <c r="F180" s="28">
        <v>50</v>
      </c>
      <c r="G180" s="28">
        <v>3.5</v>
      </c>
      <c r="H180" s="28">
        <v>0.5</v>
      </c>
      <c r="I180" s="28">
        <v>23.4</v>
      </c>
      <c r="J180" s="28">
        <v>111.5</v>
      </c>
      <c r="K180" s="29">
        <v>493</v>
      </c>
      <c r="L180" s="28">
        <v>6.75</v>
      </c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53" t="s">
        <v>30</v>
      </c>
      <c r="E182" s="27" t="s">
        <v>72</v>
      </c>
      <c r="F182" s="28">
        <v>80</v>
      </c>
      <c r="G182" s="28">
        <v>0.88</v>
      </c>
      <c r="H182" s="28">
        <v>4.08</v>
      </c>
      <c r="I182" s="28">
        <v>3.04</v>
      </c>
      <c r="J182" s="28">
        <v>52.4</v>
      </c>
      <c r="K182" s="29">
        <v>13</v>
      </c>
      <c r="L182" s="28">
        <v>32.119999999999997</v>
      </c>
    </row>
    <row r="183" spans="1:12" ht="15">
      <c r="A183" s="23"/>
      <c r="B183" s="24"/>
      <c r="C183" s="25"/>
      <c r="D183" s="53" t="s">
        <v>63</v>
      </c>
      <c r="E183" s="27" t="s">
        <v>42</v>
      </c>
      <c r="F183" s="28">
        <v>5</v>
      </c>
      <c r="G183" s="28">
        <v>0</v>
      </c>
      <c r="H183" s="28">
        <v>3.6</v>
      </c>
      <c r="I183" s="28">
        <v>0.1</v>
      </c>
      <c r="J183" s="28">
        <v>33.1</v>
      </c>
      <c r="K183" s="29">
        <v>711</v>
      </c>
      <c r="L183" s="28">
        <v>4.2</v>
      </c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665</v>
      </c>
      <c r="G184" s="36">
        <f t="shared" ref="G184:J184" si="37">SUM(G177:G183)</f>
        <v>23.779999999999998</v>
      </c>
      <c r="H184" s="36">
        <f t="shared" si="37"/>
        <v>14.68</v>
      </c>
      <c r="I184" s="36">
        <f t="shared" si="37"/>
        <v>74.94</v>
      </c>
      <c r="J184" s="36">
        <f t="shared" si="37"/>
        <v>584.4</v>
      </c>
      <c r="K184" s="37"/>
      <c r="L184" s="36">
        <f>L177+L178+L179+L180+L181+L182+L183</f>
        <v>160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 t="shared" ref="G194:J194" si="38">SUM(G185:G193)</f>
        <v>0</v>
      </c>
      <c r="H194" s="36">
        <f t="shared" si="38"/>
        <v>0</v>
      </c>
      <c r="I194" s="36">
        <f t="shared" si="38"/>
        <v>0</v>
      </c>
      <c r="J194" s="36">
        <f t="shared" si="38"/>
        <v>0</v>
      </c>
      <c r="K194" s="37"/>
      <c r="L194" s="36">
        <f t="shared" ref="L194" si="39">SUM(L185:L193)</f>
        <v>0</v>
      </c>
    </row>
    <row r="195" spans="1:12" ht="15.75" thickBot="1">
      <c r="A195" s="41">
        <f>A177</f>
        <v>2</v>
      </c>
      <c r="B195" s="42">
        <f>B177</f>
        <v>5</v>
      </c>
      <c r="C195" s="58" t="s">
        <v>37</v>
      </c>
      <c r="D195" s="59"/>
      <c r="E195" s="43"/>
      <c r="F195" s="44">
        <f>F184+F194</f>
        <v>665</v>
      </c>
      <c r="G195" s="44">
        <f t="shared" ref="G195:L195" si="40">G184+G194</f>
        <v>23.779999999999998</v>
      </c>
      <c r="H195" s="44">
        <f t="shared" si="40"/>
        <v>14.68</v>
      </c>
      <c r="I195" s="44">
        <f t="shared" si="40"/>
        <v>74.94</v>
      </c>
      <c r="J195" s="44">
        <f t="shared" si="40"/>
        <v>584.4</v>
      </c>
      <c r="K195" s="44"/>
      <c r="L195" s="44">
        <f t="shared" si="40"/>
        <v>160</v>
      </c>
    </row>
    <row r="196" spans="1:12" ht="13.5" thickBot="1">
      <c r="A196" s="48"/>
      <c r="B196" s="49"/>
      <c r="C196" s="60" t="s">
        <v>38</v>
      </c>
      <c r="D196" s="60"/>
      <c r="E196" s="60"/>
      <c r="F196" s="50">
        <f>(F24+F43+F62+F81+F100+F119+F138+F157+F176+F195)/(IF(F24=0,0,1)+IF(F43=0,0,1)+IF(F62=0,0,1)+IF(F81=0,0,1)+IF(F100=0,0,1)+IF(F119=0,0,1)+IF(F138=0,0,1)+IF(F157=0,0,1)+IF(F176=0,0,1)+IF(F195=0,0,1))</f>
        <v>632.5</v>
      </c>
      <c r="G196" s="50">
        <f t="shared" ref="G196:J196" si="41">(G24+G43+G62+G81+G100+G119+G138+G157+G176+G195)/(IF(G24=0,0,1)+IF(G43=0,0,1)+IF(G62=0,0,1)+IF(G81=0,0,1)+IF(G100=0,0,1)+IF(G119=0,0,1)+IF(G138=0,0,1)+IF(G157=0,0,1)+IF(G176=0,0,1)+IF(G195=0,0,1))</f>
        <v>21.108000000000001</v>
      </c>
      <c r="H196" s="50">
        <f t="shared" si="41"/>
        <v>15.548000000000002</v>
      </c>
      <c r="I196" s="50">
        <f t="shared" si="41"/>
        <v>74.477999999999994</v>
      </c>
      <c r="J196" s="50">
        <f t="shared" si="41"/>
        <v>604.01199999999994</v>
      </c>
      <c r="K196" s="50"/>
      <c r="L196" s="50">
        <f t="shared" ref="L196" si="42">(L24+L43+L62+L81+L100+L119+L138+L157+L176+L195)/(IF(L24=0,0,1)+IF(L43=0,0,1)+IF(L62=0,0,1)+IF(L81=0,0,1)+IF(L100=0,0,1)+IF(L119=0,0,1)+IF(L138=0,0,1)+IF(L157=0,0,1)+IF(L176=0,0,1)+IF(L195=0,0,1))</f>
        <v>160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43307086614173229" right="0.15748031496062992" top="0.74803149606299213" bottom="0.44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2024-01-18T04:52:14Z</dcterms:modified>
</cp:coreProperties>
</file>